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akura.yoshinori\Desktop\"/>
    </mc:Choice>
  </mc:AlternateContent>
  <workbookProtection workbookPassword="8EEF" lockStructure="1"/>
  <bookViews>
    <workbookView xWindow="0" yWindow="0" windowWidth="19200" windowHeight="12915"/>
  </bookViews>
  <sheets>
    <sheet name="果樹線長さ目安" sheetId="6" r:id="rId1"/>
    <sheet name="Sheet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6" l="1"/>
  <c r="E24" i="6" s="1"/>
  <c r="C23" i="6"/>
  <c r="E23" i="6" s="1"/>
  <c r="C22" i="6"/>
  <c r="E22" i="6" s="1"/>
  <c r="C21" i="6"/>
  <c r="E21" i="6" s="1"/>
  <c r="C20" i="6"/>
  <c r="E20" i="6" s="1"/>
  <c r="D8" i="6"/>
  <c r="F8" i="6" s="1"/>
  <c r="G8" i="6" s="1"/>
  <c r="G21" i="6" l="1"/>
  <c r="F21" i="6"/>
  <c r="G20" i="6"/>
  <c r="F20" i="6"/>
  <c r="G24" i="6"/>
  <c r="F24" i="6"/>
  <c r="G22" i="6"/>
  <c r="F22" i="6"/>
  <c r="G23" i="6"/>
  <c r="F23" i="6"/>
  <c r="E8" i="6"/>
</calcChain>
</file>

<file path=xl/sharedStrings.xml><?xml version="1.0" encoding="utf-8"?>
<sst xmlns="http://schemas.openxmlformats.org/spreadsheetml/2006/main" count="39" uniqueCount="33">
  <si>
    <t>線径　ミリ</t>
    <rPh sb="0" eb="2">
      <t>センケイ</t>
    </rPh>
    <phoneticPr fontId="1"/>
  </si>
  <si>
    <t>長さm(1kg当り)</t>
    <rPh sb="0" eb="1">
      <t>ナガ</t>
    </rPh>
    <rPh sb="7" eb="8">
      <t>アタ</t>
    </rPh>
    <phoneticPr fontId="1"/>
  </si>
  <si>
    <t>重量g(1m当り)</t>
    <rPh sb="0" eb="2">
      <t>ジュウリョウ</t>
    </rPh>
    <rPh sb="6" eb="7">
      <t>アタ</t>
    </rPh>
    <phoneticPr fontId="1"/>
  </si>
  <si>
    <t>番手(#)</t>
    <rPh sb="0" eb="2">
      <t>バンテ</t>
    </rPh>
    <phoneticPr fontId="1"/>
  </si>
  <si>
    <t>線材換算表(目安)</t>
    <rPh sb="0" eb="2">
      <t>センザイ</t>
    </rPh>
    <rPh sb="2" eb="4">
      <t>カンサン</t>
    </rPh>
    <rPh sb="4" eb="5">
      <t>ヒョウ</t>
    </rPh>
    <rPh sb="6" eb="8">
      <t>メヤス</t>
    </rPh>
    <phoneticPr fontId="1"/>
  </si>
  <si>
    <t>鉄比重：約7.85～7.89)</t>
    <rPh sb="0" eb="1">
      <t>テツ</t>
    </rPh>
    <rPh sb="1" eb="3">
      <t>ヒジュウ</t>
    </rPh>
    <rPh sb="4" eb="5">
      <t>ヤク</t>
    </rPh>
    <phoneticPr fontId="1"/>
  </si>
  <si>
    <t>半径</t>
    <rPh sb="0" eb="2">
      <t>ハンケイ</t>
    </rPh>
    <phoneticPr fontId="1"/>
  </si>
  <si>
    <t>重量50㎏(g表示)</t>
    <rPh sb="0" eb="2">
      <t>ジュウリョウ</t>
    </rPh>
    <rPh sb="7" eb="9">
      <t>ヒョウジ</t>
    </rPh>
    <phoneticPr fontId="1"/>
  </si>
  <si>
    <t>50㎏当りの長さ(m)</t>
    <rPh sb="3" eb="4">
      <t>アタ</t>
    </rPh>
    <rPh sb="6" eb="7">
      <t>ナガ</t>
    </rPh>
    <phoneticPr fontId="1"/>
  </si>
  <si>
    <t>比重</t>
    <rPh sb="0" eb="2">
      <t>ヒジュウ</t>
    </rPh>
    <phoneticPr fontId="1"/>
  </si>
  <si>
    <t>各番手長さ目安：50,000(g表示)÷(半径×半径×3.14×比重)</t>
    <rPh sb="0" eb="1">
      <t>カク</t>
    </rPh>
    <rPh sb="1" eb="3">
      <t>バンテ</t>
    </rPh>
    <rPh sb="3" eb="4">
      <t>ナガ</t>
    </rPh>
    <rPh sb="5" eb="7">
      <t>メヤス</t>
    </rPh>
    <rPh sb="16" eb="18">
      <t>ヒョウジ</t>
    </rPh>
    <rPh sb="21" eb="23">
      <t>ハンケイ</t>
    </rPh>
    <rPh sb="24" eb="26">
      <t>ハンケイ</t>
    </rPh>
    <rPh sb="32" eb="34">
      <t>ヒジュウ</t>
    </rPh>
    <phoneticPr fontId="1"/>
  </si>
  <si>
    <t>長さ</t>
    <rPh sb="0" eb="1">
      <t>ナガ</t>
    </rPh>
    <phoneticPr fontId="1"/>
  </si>
  <si>
    <t>重さ</t>
    <rPh sb="0" eb="1">
      <t>オモ</t>
    </rPh>
    <phoneticPr fontId="1"/>
  </si>
  <si>
    <t>鉄比重：7.85～7.89（ここでは7.85でなっていますが数値を変えると変わります。）</t>
    <rPh sb="0" eb="1">
      <t>テツ</t>
    </rPh>
    <rPh sb="1" eb="3">
      <t>ヒジュウ</t>
    </rPh>
    <rPh sb="30" eb="32">
      <t>スウチ</t>
    </rPh>
    <rPh sb="33" eb="34">
      <t>カ</t>
    </rPh>
    <rPh sb="37" eb="38">
      <t>カ</t>
    </rPh>
    <phoneticPr fontId="1"/>
  </si>
  <si>
    <t>6番線＝5ミリ</t>
    <rPh sb="1" eb="2">
      <t>バン</t>
    </rPh>
    <rPh sb="2" eb="3">
      <t>セン</t>
    </rPh>
    <phoneticPr fontId="1"/>
  </si>
  <si>
    <t>8番線＝4ミリ</t>
    <rPh sb="1" eb="2">
      <t>バン</t>
    </rPh>
    <rPh sb="2" eb="3">
      <t>セン</t>
    </rPh>
    <phoneticPr fontId="1"/>
  </si>
  <si>
    <t>10番線＝3.2ミリ</t>
    <rPh sb="2" eb="3">
      <t>バン</t>
    </rPh>
    <rPh sb="3" eb="4">
      <t>セン</t>
    </rPh>
    <phoneticPr fontId="1"/>
  </si>
  <si>
    <t>12番線＝2.6ミリ</t>
    <rPh sb="2" eb="3">
      <t>バン</t>
    </rPh>
    <rPh sb="3" eb="4">
      <t>セン</t>
    </rPh>
    <phoneticPr fontId="1"/>
  </si>
  <si>
    <t>14番線＝2ミリ</t>
    <rPh sb="2" eb="3">
      <t>バン</t>
    </rPh>
    <rPh sb="3" eb="4">
      <t>セン</t>
    </rPh>
    <phoneticPr fontId="1"/>
  </si>
  <si>
    <t>番手規格表</t>
    <rPh sb="0" eb="2">
      <t>バンテ</t>
    </rPh>
    <rPh sb="2" eb="4">
      <t>キカク</t>
    </rPh>
    <rPh sb="4" eb="5">
      <t>ヒョウ</t>
    </rPh>
    <phoneticPr fontId="1"/>
  </si>
  <si>
    <t>太さ（径）</t>
    <rPh sb="0" eb="1">
      <t>フト</t>
    </rPh>
    <rPh sb="3" eb="4">
      <t>ケイ</t>
    </rPh>
    <phoneticPr fontId="1"/>
  </si>
  <si>
    <t>また重さ、比重の値を変更しても値は連動して変わります。</t>
    <rPh sb="2" eb="3">
      <t>オモ</t>
    </rPh>
    <rPh sb="5" eb="7">
      <t>ヒジュウ</t>
    </rPh>
    <rPh sb="8" eb="9">
      <t>アタイ</t>
    </rPh>
    <rPh sb="10" eb="12">
      <t>ヘンコウ</t>
    </rPh>
    <rPh sb="15" eb="16">
      <t>アタイ</t>
    </rPh>
    <rPh sb="17" eb="19">
      <t>レンドウ</t>
    </rPh>
    <rPh sb="21" eb="22">
      <t>カ</t>
    </rPh>
    <phoneticPr fontId="1"/>
  </si>
  <si>
    <t>農業で使用される主な誘引線および果樹線などの鉄製線材長さ【目安】について</t>
    <rPh sb="0" eb="2">
      <t>ノウギョウ</t>
    </rPh>
    <rPh sb="3" eb="5">
      <t>シヨウ</t>
    </rPh>
    <rPh sb="8" eb="9">
      <t>オモ</t>
    </rPh>
    <rPh sb="10" eb="12">
      <t>ユウイン</t>
    </rPh>
    <rPh sb="12" eb="13">
      <t>セン</t>
    </rPh>
    <rPh sb="16" eb="18">
      <t>カジュ</t>
    </rPh>
    <rPh sb="18" eb="19">
      <t>セン</t>
    </rPh>
    <rPh sb="22" eb="24">
      <t>テツセイ</t>
    </rPh>
    <rPh sb="24" eb="26">
      <t>センザイ</t>
    </rPh>
    <rPh sb="26" eb="27">
      <t>ナガ</t>
    </rPh>
    <rPh sb="29" eb="31">
      <t>メヤス</t>
    </rPh>
    <phoneticPr fontId="1"/>
  </si>
  <si>
    <t>16番線＝1.6ミリ</t>
    <rPh sb="2" eb="3">
      <t>バン</t>
    </rPh>
    <rPh sb="3" eb="4">
      <t>セン</t>
    </rPh>
    <phoneticPr fontId="1"/>
  </si>
  <si>
    <t>18番線＝1.2ミリ</t>
    <rPh sb="2" eb="3">
      <t>バン</t>
    </rPh>
    <rPh sb="3" eb="4">
      <t>セン</t>
    </rPh>
    <phoneticPr fontId="1"/>
  </si>
  <si>
    <t>40㎏/巻</t>
    <rPh sb="4" eb="5">
      <t>マキ</t>
    </rPh>
    <phoneticPr fontId="1"/>
  </si>
  <si>
    <t>希望とする長さ当りの重量を求める</t>
    <rPh sb="0" eb="2">
      <t>キボウ</t>
    </rPh>
    <rPh sb="5" eb="6">
      <t>ナガ</t>
    </rPh>
    <rPh sb="7" eb="8">
      <t>アタ</t>
    </rPh>
    <rPh sb="10" eb="12">
      <t>ジュウリョウ</t>
    </rPh>
    <rPh sb="13" eb="14">
      <t>モト</t>
    </rPh>
    <phoneticPr fontId="1"/>
  </si>
  <si>
    <t>各種規格50㎏当りの長さ算出方法　【太さ（径）欄に入力すると長さが出ます】</t>
    <rPh sb="0" eb="2">
      <t>カクシュ</t>
    </rPh>
    <rPh sb="2" eb="4">
      <t>キカク</t>
    </rPh>
    <rPh sb="7" eb="8">
      <t>アタ</t>
    </rPh>
    <rPh sb="10" eb="11">
      <t>ナガ</t>
    </rPh>
    <rPh sb="12" eb="14">
      <t>サンシュツ</t>
    </rPh>
    <rPh sb="14" eb="16">
      <t>ホウホウ</t>
    </rPh>
    <phoneticPr fontId="1"/>
  </si>
  <si>
    <t>ステンレス線規格</t>
    <rPh sb="5" eb="6">
      <t>セン</t>
    </rPh>
    <rPh sb="6" eb="8">
      <t>キカク</t>
    </rPh>
    <phoneticPr fontId="1"/>
  </si>
  <si>
    <t>ステンレス線規格表（比重概ね7.93～8.0前後）</t>
    <rPh sb="5" eb="6">
      <t>セン</t>
    </rPh>
    <rPh sb="6" eb="8">
      <t>キカク</t>
    </rPh>
    <rPh sb="8" eb="9">
      <t>ヒョウ</t>
    </rPh>
    <rPh sb="10" eb="12">
      <t>ヒジュウ</t>
    </rPh>
    <phoneticPr fontId="1"/>
  </si>
  <si>
    <t>Enterを2回押すか他欄にマウスを当て押してください。</t>
    <phoneticPr fontId="1"/>
  </si>
  <si>
    <t>目安一覧表</t>
    <phoneticPr fontId="1"/>
  </si>
  <si>
    <r>
      <t>　長さを求める場合：</t>
    </r>
    <r>
      <rPr>
        <b/>
        <sz val="11"/>
        <color rgb="FFFF0000"/>
        <rFont val="ＭＳ Ｐゴシック"/>
        <family val="3"/>
        <charset val="128"/>
        <scheme val="minor"/>
      </rPr>
      <t>番手太さ（径）欄（下記番手規格表参照）に入力</t>
    </r>
    <r>
      <rPr>
        <sz val="11"/>
        <color theme="1"/>
        <rFont val="ＭＳ Ｐゴシック"/>
        <family val="2"/>
        <charset val="128"/>
        <scheme val="minor"/>
      </rPr>
      <t>して、</t>
    </r>
    <rPh sb="1" eb="2">
      <t>ナガ</t>
    </rPh>
    <rPh sb="4" eb="5">
      <t>モト</t>
    </rPh>
    <rPh sb="7" eb="9">
      <t>バアイ</t>
    </rPh>
    <rPh sb="10" eb="12">
      <t>バンテ</t>
    </rPh>
    <rPh sb="12" eb="13">
      <t>フト</t>
    </rPh>
    <rPh sb="15" eb="16">
      <t>ケイ</t>
    </rPh>
    <rPh sb="17" eb="18">
      <t>ラン</t>
    </rPh>
    <rPh sb="19" eb="21">
      <t>カキ</t>
    </rPh>
    <rPh sb="21" eb="23">
      <t>バンテ</t>
    </rPh>
    <rPh sb="23" eb="25">
      <t>キカク</t>
    </rPh>
    <rPh sb="25" eb="26">
      <t>ヒョウ</t>
    </rPh>
    <rPh sb="26" eb="28">
      <t>サンショウ</t>
    </rPh>
    <rPh sb="30" eb="3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</si>
</sst>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[Red]\(0.00\)"/>
    <numFmt numFmtId="177" formatCode="#,##0_);[Red]\(#,##0\)"/>
    <numFmt numFmtId="178" formatCode="0_ "/>
    <numFmt numFmtId="179" formatCode="0.0_);[Red]\(0.0\)"/>
    <numFmt numFmtId="180" formatCode="0.0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2">
    <border>
      <left/>
      <right/>
      <top/>
      <bottom/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8" fontId="2" fillId="0" borderId="13" xfId="0" quotePrefix="1" applyNumberFormat="1" applyFont="1" applyBorder="1" applyAlignment="1">
      <alignment horizontal="center" vertical="center"/>
    </xf>
    <xf numFmtId="178" fontId="2" fillId="0" borderId="14" xfId="0" applyNumberFormat="1" applyFont="1" applyBorder="1" applyAlignment="1">
      <alignment horizontal="center" vertical="center"/>
    </xf>
    <xf numFmtId="178" fontId="2" fillId="0" borderId="15" xfId="0" applyNumberFormat="1" applyFont="1" applyBorder="1" applyAlignment="1">
      <alignment horizontal="center" vertical="center"/>
    </xf>
    <xf numFmtId="179" fontId="2" fillId="0" borderId="16" xfId="0" applyNumberFormat="1" applyFont="1" applyBorder="1" applyAlignment="1">
      <alignment horizontal="center" vertical="center"/>
    </xf>
    <xf numFmtId="179" fontId="2" fillId="0" borderId="17" xfId="0" applyNumberFormat="1" applyFont="1" applyBorder="1" applyAlignment="1">
      <alignment horizontal="center" vertical="center"/>
    </xf>
    <xf numFmtId="179" fontId="2" fillId="0" borderId="18" xfId="0" applyNumberFormat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178" fontId="0" fillId="5" borderId="25" xfId="0" applyNumberForma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180" fontId="0" fillId="5" borderId="34" xfId="0" applyNumberFormat="1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178" fontId="3" fillId="4" borderId="12" xfId="0" applyNumberFormat="1" applyFont="1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180" fontId="0" fillId="4" borderId="12" xfId="0" applyNumberFormat="1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2" borderId="49" xfId="0" applyFill="1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781050</xdr:colOff>
      <xdr:row>5</xdr:row>
      <xdr:rowOff>161925</xdr:rowOff>
    </xdr:from>
    <xdr:ext cx="297325" cy="264560"/>
    <xdr:sp macro="" textlink="">
      <xdr:nvSpPr>
        <xdr:cNvPr id="2" name="テキスト ボックス 1"/>
        <xdr:cNvSpPr txBox="1"/>
      </xdr:nvSpPr>
      <xdr:spPr>
        <a:xfrm>
          <a:off x="6400800" y="866775"/>
          <a:ext cx="2973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m</a:t>
          </a:r>
          <a:endParaRPr kumimoji="1" lang="ja-JP" altLang="en-US" sz="1100"/>
        </a:p>
      </xdr:txBody>
    </xdr:sp>
    <xdr:clientData/>
  </xdr:oneCellAnchor>
  <xdr:oneCellAnchor>
    <xdr:from>
      <xdr:col>6</xdr:col>
      <xdr:colOff>771525</xdr:colOff>
      <xdr:row>6</xdr:row>
      <xdr:rowOff>123825</xdr:rowOff>
    </xdr:from>
    <xdr:ext cx="315214" cy="264560"/>
    <xdr:sp macro="" textlink="">
      <xdr:nvSpPr>
        <xdr:cNvPr id="3" name="テキスト ボックス 2"/>
        <xdr:cNvSpPr txBox="1"/>
      </xdr:nvSpPr>
      <xdr:spPr>
        <a:xfrm>
          <a:off x="6391275" y="1009650"/>
          <a:ext cx="3152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kg</a:t>
          </a:r>
          <a:endParaRPr kumimoji="1" lang="ja-JP" altLang="en-US" sz="1100"/>
        </a:p>
      </xdr:txBody>
    </xdr:sp>
    <xdr:clientData/>
  </xdr:oneCellAnchor>
  <xdr:oneCellAnchor>
    <xdr:from>
      <xdr:col>5</xdr:col>
      <xdr:colOff>990600</xdr:colOff>
      <xdr:row>6</xdr:row>
      <xdr:rowOff>114300</xdr:rowOff>
    </xdr:from>
    <xdr:ext cx="325730" cy="275717"/>
    <xdr:sp macro="" textlink="">
      <xdr:nvSpPr>
        <xdr:cNvPr id="4" name="テキスト ボックス 3"/>
        <xdr:cNvSpPr txBox="1"/>
      </xdr:nvSpPr>
      <xdr:spPr>
        <a:xfrm>
          <a:off x="5562600" y="10001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H15" sqref="H15"/>
    </sheetView>
  </sheetViews>
  <sheetFormatPr defaultRowHeight="13.5" x14ac:dyDescent="0.15"/>
  <cols>
    <col min="1" max="3" width="10" customWidth="1"/>
    <col min="4" max="4" width="13.75" customWidth="1"/>
    <col min="5" max="5" width="16.25" customWidth="1"/>
    <col min="6" max="7" width="13.75" customWidth="1"/>
    <col min="8" max="8" width="15.75" customWidth="1"/>
  </cols>
  <sheetData>
    <row r="1" spans="1:7" x14ac:dyDescent="0.15">
      <c r="A1" t="s">
        <v>22</v>
      </c>
    </row>
    <row r="3" spans="1:7" x14ac:dyDescent="0.15">
      <c r="A3" t="s">
        <v>32</v>
      </c>
    </row>
    <row r="4" spans="1:7" ht="14.25" thickBot="1" x14ac:dyDescent="0.2">
      <c r="A4" t="s">
        <v>30</v>
      </c>
    </row>
    <row r="5" spans="1:7" ht="14.25" thickTop="1" x14ac:dyDescent="0.15">
      <c r="A5" t="s">
        <v>21</v>
      </c>
      <c r="G5" s="62" t="s">
        <v>26</v>
      </c>
    </row>
    <row r="6" spans="1:7" ht="14.25" thickBot="1" x14ac:dyDescent="0.2">
      <c r="A6" s="64" t="s">
        <v>27</v>
      </c>
      <c r="B6" s="65"/>
      <c r="C6" s="65"/>
      <c r="D6" s="65"/>
      <c r="E6" s="66"/>
      <c r="F6" s="66"/>
      <c r="G6" s="63"/>
    </row>
    <row r="7" spans="1:7" ht="14.25" thickTop="1" x14ac:dyDescent="0.15">
      <c r="A7" s="43" t="s">
        <v>20</v>
      </c>
      <c r="B7" s="49" t="s">
        <v>12</v>
      </c>
      <c r="C7" s="56" t="s">
        <v>9</v>
      </c>
      <c r="D7" s="47" t="s">
        <v>11</v>
      </c>
      <c r="E7" s="45" t="s">
        <v>1</v>
      </c>
      <c r="F7" s="40" t="s">
        <v>2</v>
      </c>
      <c r="G7" s="54">
        <v>50</v>
      </c>
    </row>
    <row r="8" spans="1:7" ht="14.25" thickBot="1" x14ac:dyDescent="0.2">
      <c r="A8" s="44">
        <v>2</v>
      </c>
      <c r="B8" s="50">
        <v>50</v>
      </c>
      <c r="C8" s="57">
        <v>7.85</v>
      </c>
      <c r="D8" s="48">
        <f>B8*1000/(A8^2/2^2*3.14*C8)</f>
        <v>2028.479857195018</v>
      </c>
      <c r="E8" s="46">
        <f>D8/B8</f>
        <v>40.56959714390036</v>
      </c>
      <c r="F8" s="41">
        <f>B8*1000/D8</f>
        <v>24.649000000000001</v>
      </c>
      <c r="G8" s="55">
        <f>(F8*G7)/1000</f>
        <v>1.23245</v>
      </c>
    </row>
    <row r="9" spans="1:7" ht="14.25" thickTop="1" x14ac:dyDescent="0.15">
      <c r="A9" t="s">
        <v>10</v>
      </c>
      <c r="B9" s="42"/>
    </row>
    <row r="10" spans="1:7" x14ac:dyDescent="0.15">
      <c r="A10" t="s">
        <v>13</v>
      </c>
      <c r="B10" s="42"/>
    </row>
    <row r="11" spans="1:7" ht="14.25" thickBot="1" x14ac:dyDescent="0.2">
      <c r="B11" s="42"/>
    </row>
    <row r="12" spans="1:7" ht="14.25" thickTop="1" x14ac:dyDescent="0.15">
      <c r="A12" s="67" t="s">
        <v>19</v>
      </c>
      <c r="B12" s="68"/>
      <c r="C12" s="68"/>
      <c r="D12" s="68"/>
      <c r="E12" s="69"/>
    </row>
    <row r="13" spans="1:7" ht="14.25" thickBot="1" x14ac:dyDescent="0.2">
      <c r="A13" s="51" t="s">
        <v>14</v>
      </c>
      <c r="B13" s="52" t="s">
        <v>15</v>
      </c>
      <c r="C13" s="52" t="s">
        <v>16</v>
      </c>
      <c r="D13" s="52" t="s">
        <v>17</v>
      </c>
      <c r="E13" s="53" t="s">
        <v>18</v>
      </c>
    </row>
    <row r="14" spans="1:7" ht="14.25" thickTop="1" x14ac:dyDescent="0.15">
      <c r="A14" s="67" t="s">
        <v>28</v>
      </c>
      <c r="B14" s="69"/>
      <c r="C14" s="67" t="s">
        <v>29</v>
      </c>
      <c r="D14" s="68"/>
      <c r="E14" s="68"/>
      <c r="F14" s="68"/>
      <c r="G14" s="69"/>
    </row>
    <row r="15" spans="1:7" x14ac:dyDescent="0.15">
      <c r="A15" s="31" t="s">
        <v>12</v>
      </c>
      <c r="B15" s="39" t="s">
        <v>25</v>
      </c>
      <c r="C15" s="32" t="s">
        <v>16</v>
      </c>
      <c r="D15" s="33" t="s">
        <v>17</v>
      </c>
      <c r="E15" s="33" t="s">
        <v>18</v>
      </c>
      <c r="F15" s="33" t="s">
        <v>23</v>
      </c>
      <c r="G15" s="34" t="s">
        <v>24</v>
      </c>
    </row>
    <row r="17" spans="1:10" ht="14.25" thickBot="1" x14ac:dyDescent="0.2">
      <c r="A17" s="70" t="s">
        <v>31</v>
      </c>
      <c r="B17" s="71"/>
      <c r="C17" s="71"/>
      <c r="D17" s="71"/>
      <c r="E17" s="71"/>
      <c r="F17" s="71"/>
      <c r="G17" s="72"/>
    </row>
    <row r="18" spans="1:10" x14ac:dyDescent="0.15">
      <c r="A18" s="58" t="s">
        <v>4</v>
      </c>
      <c r="B18" s="59"/>
      <c r="C18" s="26"/>
      <c r="D18" s="23"/>
      <c r="E18" s="22">
        <v>7.85</v>
      </c>
      <c r="F18" s="60" t="s">
        <v>5</v>
      </c>
      <c r="G18" s="61"/>
    </row>
    <row r="19" spans="1:10" ht="14.25" thickBot="1" x14ac:dyDescent="0.2">
      <c r="A19" s="35" t="s">
        <v>3</v>
      </c>
      <c r="B19" s="24" t="s">
        <v>0</v>
      </c>
      <c r="C19" s="27" t="s">
        <v>6</v>
      </c>
      <c r="D19" s="25" t="s">
        <v>7</v>
      </c>
      <c r="E19" s="10" t="s">
        <v>8</v>
      </c>
      <c r="F19" s="6" t="s">
        <v>1</v>
      </c>
      <c r="G19" s="2" t="s">
        <v>2</v>
      </c>
    </row>
    <row r="20" spans="1:10" ht="14.25" thickTop="1" x14ac:dyDescent="0.15">
      <c r="A20" s="36">
        <v>6</v>
      </c>
      <c r="B20" s="19">
        <v>5</v>
      </c>
      <c r="C20" s="11">
        <f>B20/2</f>
        <v>2.5</v>
      </c>
      <c r="D20" s="3">
        <v>50000</v>
      </c>
      <c r="E20" s="16">
        <f>D20/(C20*C20*3.14*E18)</f>
        <v>324.55677715120288</v>
      </c>
      <c r="F20" s="7">
        <f>E20/D20*1000</f>
        <v>6.4911355430240576</v>
      </c>
      <c r="G20" s="28">
        <f>D20/E20</f>
        <v>154.05625000000001</v>
      </c>
    </row>
    <row r="21" spans="1:10" x14ac:dyDescent="0.15">
      <c r="A21" s="37">
        <v>8</v>
      </c>
      <c r="B21" s="20">
        <v>4</v>
      </c>
      <c r="C21" s="12">
        <f t="shared" ref="C21:C24" si="0">B21/2</f>
        <v>2</v>
      </c>
      <c r="D21" s="4">
        <v>50000</v>
      </c>
      <c r="E21" s="17">
        <f>D21/(C21*C21*3.14*E18)</f>
        <v>507.1199642987545</v>
      </c>
      <c r="F21" s="8">
        <f>E21/D21*1000</f>
        <v>10.14239928597509</v>
      </c>
      <c r="G21" s="29">
        <f>D21/E21</f>
        <v>98.596000000000004</v>
      </c>
    </row>
    <row r="22" spans="1:10" x14ac:dyDescent="0.15">
      <c r="A22" s="37">
        <v>10</v>
      </c>
      <c r="B22" s="20">
        <v>3.2</v>
      </c>
      <c r="C22" s="12">
        <f t="shared" si="0"/>
        <v>1.6</v>
      </c>
      <c r="D22" s="4">
        <v>50000</v>
      </c>
      <c r="E22" s="17">
        <f>D22/(C22*C22*3.14*E18)</f>
        <v>792.3749442168039</v>
      </c>
      <c r="F22" s="8">
        <f>E22/D22*1000</f>
        <v>15.847498884336078</v>
      </c>
      <c r="G22" s="29">
        <f>D22/E22</f>
        <v>63.101440000000004</v>
      </c>
    </row>
    <row r="23" spans="1:10" x14ac:dyDescent="0.15">
      <c r="A23" s="37">
        <v>12</v>
      </c>
      <c r="B23" s="20">
        <v>2.6</v>
      </c>
      <c r="C23" s="12">
        <f t="shared" si="0"/>
        <v>1.3</v>
      </c>
      <c r="D23" s="4">
        <v>50000</v>
      </c>
      <c r="E23" s="17">
        <f>D23/(C23*C23*3.14*E18)</f>
        <v>1200.2839391686498</v>
      </c>
      <c r="F23" s="8">
        <f>E23/D23*1000</f>
        <v>24.005678783372996</v>
      </c>
      <c r="G23" s="29">
        <f>D23/E23</f>
        <v>41.65681</v>
      </c>
    </row>
    <row r="24" spans="1:10" x14ac:dyDescent="0.15">
      <c r="A24" s="38">
        <v>14</v>
      </c>
      <c r="B24" s="21">
        <v>2</v>
      </c>
      <c r="C24" s="13">
        <f t="shared" si="0"/>
        <v>1</v>
      </c>
      <c r="D24" s="5">
        <v>50000</v>
      </c>
      <c r="E24" s="18">
        <f>D24/(C24*C24*3.14*E18)</f>
        <v>2028.479857195018</v>
      </c>
      <c r="F24" s="9">
        <f>E24/D24*1000</f>
        <v>40.56959714390036</v>
      </c>
      <c r="G24" s="30">
        <f>D24/E24</f>
        <v>24.649000000000001</v>
      </c>
    </row>
    <row r="28" spans="1:10" x14ac:dyDescent="0.15">
      <c r="E28" s="15"/>
      <c r="F28" s="14"/>
    </row>
    <row r="30" spans="1:10" x14ac:dyDescent="0.15">
      <c r="G30" s="1"/>
      <c r="H30" s="1"/>
      <c r="I30" s="1"/>
      <c r="J30" s="1"/>
    </row>
  </sheetData>
  <mergeCells count="8">
    <mergeCell ref="A18:B18"/>
    <mergeCell ref="F18:G18"/>
    <mergeCell ref="G5:G6"/>
    <mergeCell ref="A6:F6"/>
    <mergeCell ref="A12:E12"/>
    <mergeCell ref="A14:B14"/>
    <mergeCell ref="C14:G14"/>
    <mergeCell ref="A17:G17"/>
  </mergeCells>
  <phoneticPr fontId="1"/>
  <pageMargins left="0.70866141732283472" right="0.70866141732283472" top="0.74803149606299213" bottom="0.74803149606299213" header="0.31496062992125984" footer="0.31496062992125984"/>
  <pageSetup paperSize="1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D7" sqref="D7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果樹線長さ目安</vt:lpstr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朝倉 芳則</dc:creator>
  <cp:lastModifiedBy>朝倉 芳則</cp:lastModifiedBy>
  <cp:lastPrinted>2016-08-16T08:25:00Z</cp:lastPrinted>
  <dcterms:created xsi:type="dcterms:W3CDTF">2016-06-14T07:02:53Z</dcterms:created>
  <dcterms:modified xsi:type="dcterms:W3CDTF">2016-08-16T08:40:58Z</dcterms:modified>
</cp:coreProperties>
</file>